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24226"/>
  <mc:AlternateContent xmlns:mc="http://schemas.openxmlformats.org/markup-compatibility/2006">
    <mc:Choice Requires="x15">
      <x15ac:absPath xmlns:x15ac="http://schemas.microsoft.com/office/spreadsheetml/2010/11/ac" url="J:\Information Governance\Publication Scheme Open Data\Publication Scheme Annual Review\Annual Review\Grants\"/>
    </mc:Choice>
  </mc:AlternateContent>
  <xr:revisionPtr revIDLastSave="0" documentId="8_{86E03EF2-11C3-49C4-9E91-9DA55DEEC31C}" xr6:coauthVersionLast="47" xr6:coauthVersionMax="47" xr10:uidLastSave="{00000000-0000-0000-0000-000000000000}"/>
  <bookViews>
    <workbookView xWindow="-110" yWindow="-110" windowWidth="19420" windowHeight="10420" xr2:uid="{00000000-000D-0000-FFFF-FFFF00000000}"/>
  </bookViews>
  <sheets>
    <sheet name="Summary 2021-22" sheetId="5" r:id="rId1"/>
    <sheet name="Peoples" sheetId="6" r:id="rId2"/>
    <sheet name="C&amp;P" sheetId="4" r:id="rId3"/>
    <sheet name="DEGF &amp; D2EGF"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8" i="4" l="1"/>
  <c r="B66" i="4"/>
  <c r="B30" i="4"/>
  <c r="B22" i="4"/>
  <c r="B90" i="4" l="1"/>
  <c r="B5" i="6"/>
  <c r="B21" i="3" l="1"/>
  <c r="B9" i="5" s="1"/>
  <c r="B7" i="5" l="1"/>
  <c r="B8" i="5" l="1"/>
  <c r="B10" i="5" l="1"/>
</calcChain>
</file>

<file path=xl/sharedStrings.xml><?xml version="1.0" encoding="utf-8"?>
<sst xmlns="http://schemas.openxmlformats.org/spreadsheetml/2006/main" count="127" uniqueCount="110">
  <si>
    <t>Derby Enterprise Growth Fund - DEGF &amp; D2EGF</t>
  </si>
  <si>
    <t>Regulation 12(5)(e) exception applies to the organisation/recipients name. This is because there were confidentiality provisions in the agreement between the Council and the organisations/recipient’s and disclosing this information without consent would breach the confidentiality agreements.</t>
  </si>
  <si>
    <t>If the Council is seen not to be respecting confidences, even when set out in the contract and agreements then it is likely to discourage others from doing business with the Council and affecting the Council’s ability to get best value for money through weakening its negotiating position.</t>
  </si>
  <si>
    <t>The names of the organisations (recipients) have been removed.</t>
  </si>
  <si>
    <t>SPORTING COMMUNITIES CIC</t>
  </si>
  <si>
    <t>CARING HOLIDAYS LTD</t>
  </si>
  <si>
    <t>ARTCORE</t>
  </si>
  <si>
    <t>FRIENDS OF ALLESTREE PARK</t>
  </si>
  <si>
    <t>OUT OF THE BOX EVENTS</t>
  </si>
  <si>
    <t>DERBY WEST INDIAN COMMUNITY ASSOCIATION</t>
  </si>
  <si>
    <t>ASPIRE WRESTLING ALLIANCE</t>
  </si>
  <si>
    <t>MACKWORTH ESTATE COMMUNITY ASSOCIATION</t>
  </si>
  <si>
    <t>SPONDON YOUTH INITIATIVE</t>
  </si>
  <si>
    <t>FRIENDS OF LITTLEOVER PARKS</t>
  </si>
  <si>
    <t>STOP HATE UK</t>
  </si>
  <si>
    <t>SAFE AND SOUND GROUP</t>
  </si>
  <si>
    <t>BRITISH RED CROSS</t>
  </si>
  <si>
    <t>How much money was paid in grants and funding to local businesses/start-ups, religious groups/establishments, and charities by your council? This does not include loans.</t>
  </si>
  <si>
    <t>Communities &amp; Place</t>
  </si>
  <si>
    <t>see breakdown in C&amp;P tab</t>
  </si>
  <si>
    <t>see breakdown in Peoples tab</t>
  </si>
  <si>
    <t>For example, payments made to support a new business that could benefit the local economy, enable a charity to carry out worthy project, money to enable a local church to offer support to homeless people, etc.</t>
  </si>
  <si>
    <t>AGE UK DERBY AND DERBYSHIRE</t>
  </si>
  <si>
    <t>COMMUNITY ACTION DERBY LTD</t>
  </si>
  <si>
    <t>HADHARI PROJECT</t>
  </si>
  <si>
    <t>REVIVE HEALTHY LIVING CENTRE</t>
  </si>
  <si>
    <t>Grand Total</t>
  </si>
  <si>
    <t>Organisation name</t>
  </si>
  <si>
    <t>Grant value</t>
  </si>
  <si>
    <t>DERBY COUNTY COMMUNITY TRUST</t>
  </si>
  <si>
    <t>VIVA CHAMBER ORCHESTRA LIMITED</t>
  </si>
  <si>
    <t>see DEGF &amp; D2EGF tab</t>
  </si>
  <si>
    <t>Organisation</t>
  </si>
  <si>
    <t>Amount Paid</t>
  </si>
  <si>
    <t>People's Services (Children's and Adults Social Care)</t>
  </si>
  <si>
    <t>2021/2022</t>
  </si>
  <si>
    <t>Grants Paid across Peoples Directorate 2021/2022</t>
  </si>
  <si>
    <t>Grants Paid across Communities &amp; Place Directorate 2021/2022</t>
  </si>
  <si>
    <t>1ST OAKWOOD GUIDES</t>
  </si>
  <si>
    <t>2ND OAKWOOD GUIDES</t>
  </si>
  <si>
    <t>ALLESTREE CRICKET CLUB</t>
  </si>
  <si>
    <t>ALLESTREE SCARECROW FESTIVAL</t>
  </si>
  <si>
    <t>ALVASTON PARK FRIENDS</t>
  </si>
  <si>
    <t>AMBEROL LTD</t>
  </si>
  <si>
    <t>BABY T WORKSHOPS LTD</t>
  </si>
  <si>
    <t>BIDFOOD</t>
  </si>
  <si>
    <t>CHADDESDEN TRADERS ASSOCIATION</t>
  </si>
  <si>
    <t>CHELLASTON EVENTS GROUP</t>
  </si>
  <si>
    <t>CHELLASTON RESIDENTS ASSOCIATION</t>
  </si>
  <si>
    <t>DARLEY ABBEY COMMUNITY ASSOC</t>
  </si>
  <si>
    <t>DERBY GOLF CLUB</t>
  </si>
  <si>
    <t>DERWENT OAK</t>
  </si>
  <si>
    <t>DOWN TO EARTH DERBY CIC</t>
  </si>
  <si>
    <t>FAITHS PLANTS</t>
  </si>
  <si>
    <t>FRIENDS OF CHADDESDEN WOOD</t>
  </si>
  <si>
    <t>FRIENDS OF MARKEATON PARK</t>
  </si>
  <si>
    <t>FRIENDS OF SINFIN MOOR PARK LNR</t>
  </si>
  <si>
    <t>FRIENDS OF SPONDON PARKS</t>
  </si>
  <si>
    <t>INFLUENCE AND INSPIRE CIC</t>
  </si>
  <si>
    <t>LITTLEOVER GRANGE HALL COMMUNITY ASSOCIATION</t>
  </si>
  <si>
    <t>MACKWORTH GUIDES</t>
  </si>
  <si>
    <t>MICKLEOVER CARERS GROUP</t>
  </si>
  <si>
    <t>MICKLEOVER METHODIST CHURCH</t>
  </si>
  <si>
    <t>NEW LIFE CHURCH</t>
  </si>
  <si>
    <t>NEW ZEALAND COMMUNITY ASSOCIATION</t>
  </si>
  <si>
    <t>OAKWOOD LITERATURE FESTIVAL</t>
  </si>
  <si>
    <t>OAKWOOD RANGERS</t>
  </si>
  <si>
    <t>OAKWOOD RESIDENTS ASSOCIATION</t>
  </si>
  <si>
    <t>OUR MICKLEOVER LTD</t>
  </si>
  <si>
    <t>REDWOOD COLTS FC</t>
  </si>
  <si>
    <t>SHELTON LOCK COMMUNITY WELFARE CENTRE</t>
  </si>
  <si>
    <t>SINGFIN COMMUNITY CHOIR</t>
  </si>
  <si>
    <t>SPONDON BOWLS CLUB</t>
  </si>
  <si>
    <t>SPONDON TRADERS ASSOCIATION</t>
  </si>
  <si>
    <t>SPRINGWATER COMMUNITY GROUP</t>
  </si>
  <si>
    <t>ST MARTINS METHODIST CHURCH</t>
  </si>
  <si>
    <t>ST MATTHEWS CHURCH DARLEY ABBEY</t>
  </si>
  <si>
    <t>ST PETERS CHURCH CHELLASTON</t>
  </si>
  <si>
    <t>ST PHILLIPS CHURCH</t>
  </si>
  <si>
    <t>SURTAL ARTS</t>
  </si>
  <si>
    <t>THE RIVERSIDE GROUP LTD</t>
  </si>
  <si>
    <t>THE ROYAL BRITISH LEGION</t>
  </si>
  <si>
    <t>TRINITY CHURCH</t>
  </si>
  <si>
    <t>UMBRELLA DERBY AND DERBYSHIRE</t>
  </si>
  <si>
    <t>CIRCUS STRONG CIC</t>
  </si>
  <si>
    <t>DERBY QUAD LTD</t>
  </si>
  <si>
    <t>LOSTBOYS PRODUCTIONS</t>
  </si>
  <si>
    <t>DERBY CATHEDRAL CHAPTER</t>
  </si>
  <si>
    <t>DERBY POETRY FESTIVAL CIC</t>
  </si>
  <si>
    <t>TOLD BY AN IDIOT</t>
  </si>
  <si>
    <t>DESIGNING DIALOGUE S H E D COMMUNITY INTEREST COMPANY</t>
  </si>
  <si>
    <t>FURTHEST FROM THE SEA MUSIC COMEDY AND ARTS CIC</t>
  </si>
  <si>
    <t>Community Action Derby</t>
  </si>
  <si>
    <t>DISABILITY DIRECT</t>
  </si>
  <si>
    <t>ST JAMES CENTRE</t>
  </si>
  <si>
    <t>TOTAL</t>
  </si>
  <si>
    <t>HOPE FOR JUSTICE</t>
  </si>
  <si>
    <t>SCHOLARIS ASSOCIATES LIMITED</t>
  </si>
  <si>
    <t>SMALL STEPS CONSULTANTS LTD</t>
  </si>
  <si>
    <t>REVEAL THEATRE COMPANY</t>
  </si>
  <si>
    <t>TIM PARRY JOHNATHAN BALL PEACE FOUNDATION</t>
  </si>
  <si>
    <t>DERBY QUAD ENTERPRISES LTD</t>
  </si>
  <si>
    <t>JAMIE THRASIVOULOU</t>
  </si>
  <si>
    <t>REFUGE</t>
  </si>
  <si>
    <t>ACTIVE PARTNERS TRUST</t>
  </si>
  <si>
    <t>GOODGYM</t>
  </si>
  <si>
    <t>Regulation 12(5)(e) exception applies</t>
  </si>
  <si>
    <t>FRIENDS OF CHADDESDEN PARK</t>
  </si>
  <si>
    <t>Derby Enterprise Growth Fund - DEGF &amp; D2EGF 2021/22</t>
  </si>
  <si>
    <t>Summary of Grants Paid by Directorate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</si>
</sst>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0"/>
      <color theme="1"/>
      <name val="Arial"/>
      <family val="2"/>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8"/>
      <color rgb="FF0000FF"/>
      <name val="Arial"/>
      <family val="2"/>
    </font>
    <font>
      <u/>
      <sz val="8"/>
      <color rgb="FF800080"/>
      <name val="Arial"/>
      <family val="2"/>
    </font>
    <font>
      <b/>
      <u/>
      <sz val="10"/>
      <color theme="1"/>
      <name val="Arial"/>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6">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cellStyleXfs>
  <cellXfs count="37">
    <xf numFmtId="0" fontId="0" fillId="0" borderId="0" xfId="0"/>
    <xf numFmtId="0" fontId="21" fillId="0" borderId="0" xfId="0" applyFont="1" applyAlignment="1">
      <alignment vertical="center"/>
    </xf>
    <xf numFmtId="0" fontId="0" fillId="0" borderId="0" xfId="0" applyAlignment="1">
      <alignment vertical="center" wrapText="1"/>
    </xf>
    <xf numFmtId="43" fontId="0" fillId="0" borderId="0" xfId="1" applyFont="1" applyAlignment="1">
      <alignment vertical="center"/>
    </xf>
    <xf numFmtId="43" fontId="17" fillId="0" borderId="0" xfId="1" applyFont="1" applyAlignment="1">
      <alignment vertical="center"/>
    </xf>
    <xf numFmtId="164" fontId="0" fillId="0" borderId="0" xfId="1" applyNumberFormat="1" applyFont="1"/>
    <xf numFmtId="164" fontId="0" fillId="0" borderId="0" xfId="1" applyNumberFormat="1" applyFont="1" applyAlignment="1">
      <alignment vertical="center" wrapText="1"/>
    </xf>
    <xf numFmtId="0" fontId="17" fillId="0" borderId="10" xfId="0" applyFont="1" applyFill="1" applyBorder="1" applyAlignment="1">
      <alignment horizontal="center" wrapText="1"/>
    </xf>
    <xf numFmtId="164" fontId="17" fillId="0" borderId="10" xfId="1" applyNumberFormat="1" applyFont="1" applyFill="1" applyBorder="1" applyAlignment="1">
      <alignment horizontal="center" wrapText="1"/>
    </xf>
    <xf numFmtId="0" fontId="0" fillId="0" borderId="10" xfId="0" applyFill="1" applyBorder="1"/>
    <xf numFmtId="164" fontId="0" fillId="0" borderId="10" xfId="1" applyNumberFormat="1" applyFont="1" applyFill="1" applyBorder="1"/>
    <xf numFmtId="0" fontId="17" fillId="0" borderId="10" xfId="0" applyFont="1" applyFill="1" applyBorder="1" applyAlignment="1">
      <alignment vertical="center" wrapText="1"/>
    </xf>
    <xf numFmtId="164" fontId="17" fillId="0" borderId="10" xfId="1" applyNumberFormat="1" applyFont="1" applyFill="1" applyBorder="1"/>
    <xf numFmtId="0" fontId="0" fillId="0" borderId="10" xfId="0" applyFill="1" applyBorder="1" applyAlignment="1">
      <alignment horizontal="left"/>
    </xf>
    <xf numFmtId="3" fontId="0" fillId="0" borderId="10" xfId="0" applyNumberFormat="1" applyFill="1" applyBorder="1"/>
    <xf numFmtId="0" fontId="0" fillId="0" borderId="10" xfId="0" applyFill="1" applyBorder="1" applyAlignment="1">
      <alignment vertical="center" wrapText="1"/>
    </xf>
    <xf numFmtId="164" fontId="0" fillId="0" borderId="10" xfId="1" applyNumberFormat="1" applyFont="1" applyFill="1" applyBorder="1" applyAlignment="1">
      <alignment vertical="center" wrapText="1"/>
    </xf>
    <xf numFmtId="164" fontId="17" fillId="0" borderId="10" xfId="1" applyNumberFormat="1" applyFont="1" applyFill="1" applyBorder="1" applyAlignment="1">
      <alignment vertical="center" wrapText="1"/>
    </xf>
    <xf numFmtId="0" fontId="0" fillId="0" borderId="0" xfId="0" applyAlignment="1">
      <alignment vertical="top"/>
    </xf>
    <xf numFmtId="0" fontId="0" fillId="0" borderId="10" xfId="0" applyBorder="1" applyAlignment="1">
      <alignment vertical="top"/>
    </xf>
    <xf numFmtId="0" fontId="17" fillId="0" borderId="10" xfId="0" applyFont="1" applyBorder="1" applyAlignment="1">
      <alignment horizontal="center" vertical="top"/>
    </xf>
    <xf numFmtId="3" fontId="0" fillId="0" borderId="10" xfId="0" applyNumberFormat="1" applyFont="1" applyBorder="1" applyAlignment="1">
      <alignment vertical="top"/>
    </xf>
    <xf numFmtId="43" fontId="0" fillId="0" borderId="0" xfId="1" applyFont="1" applyAlignment="1">
      <alignment vertical="top"/>
    </xf>
    <xf numFmtId="0" fontId="17" fillId="0" borderId="10" xfId="0" applyFont="1" applyBorder="1" applyAlignment="1">
      <alignment vertical="top"/>
    </xf>
    <xf numFmtId="3" fontId="17" fillId="0" borderId="10" xfId="0" applyNumberFormat="1" applyFont="1" applyBorder="1" applyAlignment="1">
      <alignment vertical="top"/>
    </xf>
    <xf numFmtId="0" fontId="21" fillId="0" borderId="0" xfId="0" applyFont="1" applyAlignment="1">
      <alignment vertical="top"/>
    </xf>
    <xf numFmtId="0" fontId="17" fillId="0" borderId="0" xfId="0" applyFont="1" applyAlignment="1">
      <alignment vertical="top"/>
    </xf>
    <xf numFmtId="0" fontId="15" fillId="0" borderId="0" xfId="0" applyFont="1" applyAlignment="1">
      <alignment vertical="top"/>
    </xf>
    <xf numFmtId="0" fontId="17" fillId="0" borderId="11" xfId="0" applyFont="1" applyFill="1" applyBorder="1" applyAlignment="1">
      <alignment vertical="top"/>
    </xf>
    <xf numFmtId="0" fontId="17" fillId="0" borderId="12" xfId="0" applyFont="1" applyFill="1" applyBorder="1" applyAlignment="1">
      <alignment vertical="top"/>
    </xf>
    <xf numFmtId="0" fontId="0" fillId="0" borderId="13" xfId="0" applyFill="1" applyBorder="1" applyAlignment="1">
      <alignment vertical="top"/>
    </xf>
    <xf numFmtId="43" fontId="0" fillId="0" borderId="14" xfId="1" applyFont="1" applyFill="1" applyBorder="1" applyAlignment="1">
      <alignment vertical="top"/>
    </xf>
    <xf numFmtId="0" fontId="17" fillId="0" borderId="15" xfId="0" applyFont="1" applyFill="1" applyBorder="1" applyAlignment="1">
      <alignment vertical="top" wrapText="1"/>
    </xf>
    <xf numFmtId="43" fontId="17" fillId="0" borderId="16" xfId="0" applyNumberFormat="1" applyFont="1" applyFill="1" applyBorder="1" applyAlignment="1">
      <alignment vertical="top"/>
    </xf>
    <xf numFmtId="0" fontId="22" fillId="0" borderId="0" xfId="0" applyFont="1" applyAlignment="1">
      <alignment vertical="top"/>
    </xf>
    <xf numFmtId="0" fontId="17" fillId="0" borderId="0" xfId="0" applyFont="1" applyAlignment="1">
      <alignment horizontal="left" vertical="top" wrapText="1"/>
    </xf>
    <xf numFmtId="0" fontId="0" fillId="0" borderId="0" xfId="0" applyAlignment="1">
      <alignment horizontal="left" vertical="top"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Followed Hyperlink" xfId="44" builtinId="9"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ustomBuiltin="1"/>
    <cellStyle name="Input" xfId="10" builtinId="20" customBuiltin="1"/>
    <cellStyle name="Linked Cell" xfId="13" builtinId="24" customBuiltin="1"/>
    <cellStyle name="Neutral" xfId="9" builtinId="28" customBuiltin="1"/>
    <cellStyle name="Normal" xfId="0" builtinId="0"/>
    <cellStyle name="Normal 2" xfId="45" xr:uid="{D948EFA3-EC3E-4EBB-B059-AD34FFE30EBE}"/>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05187-8FE9-47A8-BD7C-6A64C275C625}">
  <sheetPr>
    <pageSetUpPr fitToPage="1"/>
  </sheetPr>
  <dimension ref="A1:D12"/>
  <sheetViews>
    <sheetView tabSelected="1" workbookViewId="0">
      <selection activeCell="A28" sqref="A28"/>
    </sheetView>
  </sheetViews>
  <sheetFormatPr defaultColWidth="9.1796875" defaultRowHeight="12.5" x14ac:dyDescent="0.25"/>
  <cols>
    <col min="1" max="1" width="57.1796875" style="18" customWidth="1"/>
    <col min="2" max="2" width="11.1796875" style="18" customWidth="1"/>
    <col min="3" max="3" width="30.81640625" style="18" customWidth="1"/>
    <col min="4" max="4" width="10.54296875" style="18" customWidth="1"/>
    <col min="5" max="5" width="16.453125" style="18" customWidth="1"/>
    <col min="6" max="6" width="11.453125" style="18" customWidth="1"/>
    <col min="7" max="16384" width="9.1796875" style="18"/>
  </cols>
  <sheetData>
    <row r="1" spans="1:4" ht="42" customHeight="1" x14ac:dyDescent="0.25">
      <c r="A1" s="35" t="s">
        <v>17</v>
      </c>
      <c r="B1" s="35"/>
      <c r="C1" s="35"/>
    </row>
    <row r="2" spans="1:4" ht="49.5" customHeight="1" x14ac:dyDescent="0.25">
      <c r="A2" s="35" t="s">
        <v>21</v>
      </c>
      <c r="B2" s="35"/>
      <c r="C2" s="35"/>
    </row>
    <row r="4" spans="1:4" ht="13" x14ac:dyDescent="0.25">
      <c r="A4" s="25" t="s">
        <v>109</v>
      </c>
    </row>
    <row r="5" spans="1:4" ht="13" x14ac:dyDescent="0.25">
      <c r="A5" s="25"/>
    </row>
    <row r="6" spans="1:4" ht="13" x14ac:dyDescent="0.25">
      <c r="A6" s="19"/>
      <c r="B6" s="20" t="s">
        <v>35</v>
      </c>
    </row>
    <row r="7" spans="1:4" x14ac:dyDescent="0.25">
      <c r="A7" s="19" t="s">
        <v>34</v>
      </c>
      <c r="B7" s="21">
        <f>Peoples!B5</f>
        <v>1118345</v>
      </c>
      <c r="C7" s="18" t="s">
        <v>20</v>
      </c>
    </row>
    <row r="8" spans="1:4" x14ac:dyDescent="0.25">
      <c r="A8" s="19" t="s">
        <v>18</v>
      </c>
      <c r="B8" s="21">
        <f>'C&amp;P'!B90</f>
        <v>685252.18</v>
      </c>
      <c r="C8" s="18" t="s">
        <v>19</v>
      </c>
      <c r="D8" s="22"/>
    </row>
    <row r="9" spans="1:4" x14ac:dyDescent="0.25">
      <c r="A9" s="19" t="s">
        <v>0</v>
      </c>
      <c r="B9" s="21">
        <f>'DEGF &amp; D2EGF'!B21</f>
        <v>1015544.94</v>
      </c>
      <c r="C9" s="18" t="s">
        <v>31</v>
      </c>
      <c r="D9" s="22"/>
    </row>
    <row r="10" spans="1:4" ht="13" x14ac:dyDescent="0.25">
      <c r="A10" s="23" t="s">
        <v>95</v>
      </c>
      <c r="B10" s="24">
        <f>SUM(B7:B9)</f>
        <v>2819142.12</v>
      </c>
      <c r="D10" s="22"/>
    </row>
    <row r="11" spans="1:4" x14ac:dyDescent="0.25">
      <c r="D11" s="22"/>
    </row>
    <row r="12" spans="1:4" x14ac:dyDescent="0.25">
      <c r="D12" s="22"/>
    </row>
  </sheetData>
  <mergeCells count="2">
    <mergeCell ref="A1:C1"/>
    <mergeCell ref="A2:C2"/>
  </mergeCells>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1EEA-BE92-4EB4-9749-44B1343F07E8}">
  <dimension ref="A1:B5"/>
  <sheetViews>
    <sheetView workbookViewId="0">
      <selection sqref="A1:B5"/>
    </sheetView>
  </sheetViews>
  <sheetFormatPr defaultRowHeight="12.5" x14ac:dyDescent="0.25"/>
  <cols>
    <col min="1" max="1" width="41.453125" bestFit="1" customWidth="1"/>
    <col min="2" max="2" width="13.1796875" style="5" customWidth="1"/>
  </cols>
  <sheetData>
    <row r="1" spans="1:2" ht="13" x14ac:dyDescent="0.25">
      <c r="A1" s="1" t="s">
        <v>36</v>
      </c>
    </row>
    <row r="3" spans="1:2" ht="13" x14ac:dyDescent="0.3">
      <c r="A3" s="7" t="s">
        <v>27</v>
      </c>
      <c r="B3" s="8" t="s">
        <v>28</v>
      </c>
    </row>
    <row r="4" spans="1:2" x14ac:dyDescent="0.25">
      <c r="A4" s="9" t="s">
        <v>92</v>
      </c>
      <c r="B4" s="10">
        <v>1118345</v>
      </c>
    </row>
    <row r="5" spans="1:2" ht="13" x14ac:dyDescent="0.3">
      <c r="A5" s="11" t="s">
        <v>26</v>
      </c>
      <c r="B5" s="12">
        <f>SUM(B4:B4)</f>
        <v>1118345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4A63-5AFF-47AC-9D40-C5ECBD81ACD9}">
  <dimension ref="A1:C90"/>
  <sheetViews>
    <sheetView topLeftCell="A88" workbookViewId="0">
      <selection sqref="A1:B90"/>
    </sheetView>
  </sheetViews>
  <sheetFormatPr defaultRowHeight="12.5" x14ac:dyDescent="0.25"/>
  <cols>
    <col min="1" max="1" width="65.1796875" style="2" customWidth="1"/>
    <col min="2" max="2" width="15" style="6" customWidth="1"/>
    <col min="3" max="3" width="13.54296875" style="3" bestFit="1" customWidth="1"/>
  </cols>
  <sheetData>
    <row r="1" spans="1:3" ht="13" x14ac:dyDescent="0.25">
      <c r="A1" s="1" t="s">
        <v>37</v>
      </c>
    </row>
    <row r="3" spans="1:3" ht="13" x14ac:dyDescent="0.3">
      <c r="A3" s="7" t="s">
        <v>27</v>
      </c>
      <c r="B3" s="8" t="s">
        <v>28</v>
      </c>
    </row>
    <row r="4" spans="1:3" ht="13" x14ac:dyDescent="0.25">
      <c r="A4" s="15" t="s">
        <v>38</v>
      </c>
      <c r="B4" s="16">
        <v>600</v>
      </c>
      <c r="C4" s="4"/>
    </row>
    <row r="5" spans="1:3" x14ac:dyDescent="0.25">
      <c r="A5" s="15" t="s">
        <v>39</v>
      </c>
      <c r="B5" s="16">
        <v>361.06</v>
      </c>
    </row>
    <row r="6" spans="1:3" x14ac:dyDescent="0.25">
      <c r="A6" s="15" t="s">
        <v>104</v>
      </c>
      <c r="B6" s="16">
        <v>25056</v>
      </c>
    </row>
    <row r="7" spans="1:3" x14ac:dyDescent="0.25">
      <c r="A7" s="15" t="s">
        <v>22</v>
      </c>
      <c r="B7" s="16">
        <v>150</v>
      </c>
    </row>
    <row r="8" spans="1:3" x14ac:dyDescent="0.25">
      <c r="A8" s="15" t="s">
        <v>40</v>
      </c>
      <c r="B8" s="16">
        <v>500</v>
      </c>
    </row>
    <row r="9" spans="1:3" x14ac:dyDescent="0.25">
      <c r="A9" s="15" t="s">
        <v>41</v>
      </c>
      <c r="B9" s="16">
        <v>940</v>
      </c>
    </row>
    <row r="10" spans="1:3" x14ac:dyDescent="0.25">
      <c r="A10" s="15" t="s">
        <v>42</v>
      </c>
      <c r="B10" s="16">
        <v>995</v>
      </c>
    </row>
    <row r="11" spans="1:3" x14ac:dyDescent="0.25">
      <c r="A11" s="15" t="s">
        <v>43</v>
      </c>
      <c r="B11" s="16">
        <v>21.45</v>
      </c>
    </row>
    <row r="12" spans="1:3" x14ac:dyDescent="0.25">
      <c r="A12" s="15" t="s">
        <v>6</v>
      </c>
      <c r="B12" s="16">
        <v>750</v>
      </c>
    </row>
    <row r="13" spans="1:3" x14ac:dyDescent="0.25">
      <c r="A13" s="15" t="s">
        <v>10</v>
      </c>
      <c r="B13" s="16">
        <v>914.72</v>
      </c>
    </row>
    <row r="14" spans="1:3" x14ac:dyDescent="0.25">
      <c r="A14" s="15" t="s">
        <v>44</v>
      </c>
      <c r="B14" s="16">
        <v>1090</v>
      </c>
    </row>
    <row r="15" spans="1:3" x14ac:dyDescent="0.25">
      <c r="A15" s="15" t="s">
        <v>45</v>
      </c>
      <c r="B15" s="16">
        <v>989.52</v>
      </c>
    </row>
    <row r="16" spans="1:3" x14ac:dyDescent="0.25">
      <c r="A16" s="15" t="s">
        <v>16</v>
      </c>
      <c r="B16" s="16">
        <v>1506.5500000000002</v>
      </c>
    </row>
    <row r="17" spans="1:2" x14ac:dyDescent="0.25">
      <c r="A17" s="15" t="s">
        <v>5</v>
      </c>
      <c r="B17" s="16">
        <v>27095</v>
      </c>
    </row>
    <row r="18" spans="1:2" x14ac:dyDescent="0.25">
      <c r="A18" s="15" t="s">
        <v>46</v>
      </c>
      <c r="B18" s="16">
        <v>250</v>
      </c>
    </row>
    <row r="19" spans="1:2" x14ac:dyDescent="0.25">
      <c r="A19" s="15" t="s">
        <v>47</v>
      </c>
      <c r="B19" s="16">
        <v>455.31</v>
      </c>
    </row>
    <row r="20" spans="1:2" x14ac:dyDescent="0.25">
      <c r="A20" s="15" t="s">
        <v>48</v>
      </c>
      <c r="B20" s="16">
        <v>259.5</v>
      </c>
    </row>
    <row r="21" spans="1:2" x14ac:dyDescent="0.25">
      <c r="A21" s="15" t="s">
        <v>84</v>
      </c>
      <c r="B21" s="16">
        <v>1000</v>
      </c>
    </row>
    <row r="22" spans="1:2" x14ac:dyDescent="0.25">
      <c r="A22" s="15" t="s">
        <v>23</v>
      </c>
      <c r="B22" s="16">
        <f>70000+208238</f>
        <v>278238</v>
      </c>
    </row>
    <row r="23" spans="1:2" x14ac:dyDescent="0.25">
      <c r="A23" s="15" t="s">
        <v>49</v>
      </c>
      <c r="B23" s="16">
        <v>1830</v>
      </c>
    </row>
    <row r="24" spans="1:2" x14ac:dyDescent="0.25">
      <c r="A24" s="15" t="s">
        <v>87</v>
      </c>
      <c r="B24" s="16">
        <v>1000</v>
      </c>
    </row>
    <row r="25" spans="1:2" x14ac:dyDescent="0.25">
      <c r="A25" s="15" t="s">
        <v>29</v>
      </c>
      <c r="B25" s="16">
        <v>480</v>
      </c>
    </row>
    <row r="26" spans="1:2" x14ac:dyDescent="0.25">
      <c r="A26" s="15" t="s">
        <v>50</v>
      </c>
      <c r="B26" s="16">
        <v>500</v>
      </c>
    </row>
    <row r="27" spans="1:2" x14ac:dyDescent="0.25">
      <c r="A27" s="15" t="s">
        <v>88</v>
      </c>
      <c r="B27" s="16">
        <v>1000</v>
      </c>
    </row>
    <row r="28" spans="1:2" x14ac:dyDescent="0.25">
      <c r="A28" s="15" t="s">
        <v>101</v>
      </c>
      <c r="B28" s="16">
        <v>965</v>
      </c>
    </row>
    <row r="29" spans="1:2" x14ac:dyDescent="0.25">
      <c r="A29" s="15" t="s">
        <v>85</v>
      </c>
      <c r="B29" s="16">
        <v>100000</v>
      </c>
    </row>
    <row r="30" spans="1:2" x14ac:dyDescent="0.25">
      <c r="A30" s="15" t="s">
        <v>9</v>
      </c>
      <c r="B30" s="16">
        <f>500+3760</f>
        <v>4260</v>
      </c>
    </row>
    <row r="31" spans="1:2" x14ac:dyDescent="0.25">
      <c r="A31" s="15" t="s">
        <v>51</v>
      </c>
      <c r="B31" s="16">
        <v>1500</v>
      </c>
    </row>
    <row r="32" spans="1:2" x14ac:dyDescent="0.25">
      <c r="A32" s="15" t="s">
        <v>90</v>
      </c>
      <c r="B32" s="16">
        <v>1000</v>
      </c>
    </row>
    <row r="33" spans="1:2" x14ac:dyDescent="0.25">
      <c r="A33" s="13" t="s">
        <v>93</v>
      </c>
      <c r="B33" s="14">
        <v>12000</v>
      </c>
    </row>
    <row r="34" spans="1:2" x14ac:dyDescent="0.25">
      <c r="A34" s="15" t="s">
        <v>52</v>
      </c>
      <c r="B34" s="16">
        <v>5000</v>
      </c>
    </row>
    <row r="35" spans="1:2" x14ac:dyDescent="0.25">
      <c r="A35" s="15" t="s">
        <v>53</v>
      </c>
      <c r="B35" s="16">
        <v>90</v>
      </c>
    </row>
    <row r="36" spans="1:2" x14ac:dyDescent="0.25">
      <c r="A36" s="15" t="s">
        <v>7</v>
      </c>
      <c r="B36" s="16">
        <v>200</v>
      </c>
    </row>
    <row r="37" spans="1:2" x14ac:dyDescent="0.25">
      <c r="A37" s="15" t="s">
        <v>107</v>
      </c>
      <c r="B37" s="16">
        <v>1000</v>
      </c>
    </row>
    <row r="38" spans="1:2" x14ac:dyDescent="0.25">
      <c r="A38" s="15" t="s">
        <v>54</v>
      </c>
      <c r="B38" s="16">
        <v>413.04</v>
      </c>
    </row>
    <row r="39" spans="1:2" x14ac:dyDescent="0.25">
      <c r="A39" s="15" t="s">
        <v>13</v>
      </c>
      <c r="B39" s="16">
        <v>3000</v>
      </c>
    </row>
    <row r="40" spans="1:2" x14ac:dyDescent="0.25">
      <c r="A40" s="15" t="s">
        <v>55</v>
      </c>
      <c r="B40" s="16">
        <v>2276.2200000000003</v>
      </c>
    </row>
    <row r="41" spans="1:2" x14ac:dyDescent="0.25">
      <c r="A41" s="15" t="s">
        <v>56</v>
      </c>
      <c r="B41" s="16">
        <v>4105.3099999999995</v>
      </c>
    </row>
    <row r="42" spans="1:2" x14ac:dyDescent="0.25">
      <c r="A42" s="15" t="s">
        <v>57</v>
      </c>
      <c r="B42" s="16">
        <v>1865</v>
      </c>
    </row>
    <row r="43" spans="1:2" x14ac:dyDescent="0.25">
      <c r="A43" s="15" t="s">
        <v>91</v>
      </c>
      <c r="B43" s="16">
        <v>1000</v>
      </c>
    </row>
    <row r="44" spans="1:2" x14ac:dyDescent="0.25">
      <c r="A44" s="15" t="s">
        <v>105</v>
      </c>
      <c r="B44" s="16">
        <v>5000</v>
      </c>
    </row>
    <row r="45" spans="1:2" x14ac:dyDescent="0.25">
      <c r="A45" s="15" t="s">
        <v>24</v>
      </c>
      <c r="B45" s="16">
        <v>1500</v>
      </c>
    </row>
    <row r="46" spans="1:2" x14ac:dyDescent="0.25">
      <c r="A46" s="15" t="s">
        <v>96</v>
      </c>
      <c r="B46" s="16">
        <v>1300.82</v>
      </c>
    </row>
    <row r="47" spans="1:2" x14ac:dyDescent="0.25">
      <c r="A47" s="15" t="s">
        <v>58</v>
      </c>
      <c r="B47" s="16">
        <v>1244</v>
      </c>
    </row>
    <row r="48" spans="1:2" x14ac:dyDescent="0.25">
      <c r="A48" s="15" t="s">
        <v>102</v>
      </c>
      <c r="B48" s="16">
        <v>1500</v>
      </c>
    </row>
    <row r="49" spans="1:2" x14ac:dyDescent="0.25">
      <c r="A49" s="15" t="s">
        <v>59</v>
      </c>
      <c r="B49" s="16">
        <v>1620</v>
      </c>
    </row>
    <row r="50" spans="1:2" x14ac:dyDescent="0.25">
      <c r="A50" s="15" t="s">
        <v>86</v>
      </c>
      <c r="B50" s="16">
        <v>1000</v>
      </c>
    </row>
    <row r="51" spans="1:2" x14ac:dyDescent="0.25">
      <c r="A51" s="15" t="s">
        <v>11</v>
      </c>
      <c r="B51" s="16">
        <v>812.19</v>
      </c>
    </row>
    <row r="52" spans="1:2" x14ac:dyDescent="0.25">
      <c r="A52" s="15" t="s">
        <v>60</v>
      </c>
      <c r="B52" s="16">
        <v>500</v>
      </c>
    </row>
    <row r="53" spans="1:2" x14ac:dyDescent="0.25">
      <c r="A53" s="15" t="s">
        <v>61</v>
      </c>
      <c r="B53" s="16">
        <v>400</v>
      </c>
    </row>
    <row r="54" spans="1:2" x14ac:dyDescent="0.25">
      <c r="A54" s="15" t="s">
        <v>62</v>
      </c>
      <c r="B54" s="16">
        <v>1375</v>
      </c>
    </row>
    <row r="55" spans="1:2" x14ac:dyDescent="0.25">
      <c r="A55" s="15" t="s">
        <v>63</v>
      </c>
      <c r="B55" s="16">
        <v>613.15</v>
      </c>
    </row>
    <row r="56" spans="1:2" x14ac:dyDescent="0.25">
      <c r="A56" s="15" t="s">
        <v>64</v>
      </c>
      <c r="B56" s="16">
        <v>1250</v>
      </c>
    </row>
    <row r="57" spans="1:2" x14ac:dyDescent="0.25">
      <c r="A57" s="15" t="s">
        <v>65</v>
      </c>
      <c r="B57" s="16">
        <v>1370</v>
      </c>
    </row>
    <row r="58" spans="1:2" x14ac:dyDescent="0.25">
      <c r="A58" s="15" t="s">
        <v>66</v>
      </c>
      <c r="B58" s="16">
        <v>600</v>
      </c>
    </row>
    <row r="59" spans="1:2" x14ac:dyDescent="0.25">
      <c r="A59" s="15" t="s">
        <v>67</v>
      </c>
      <c r="B59" s="16">
        <v>154.9</v>
      </c>
    </row>
    <row r="60" spans="1:2" x14ac:dyDescent="0.25">
      <c r="A60" s="15" t="s">
        <v>68</v>
      </c>
      <c r="B60" s="16">
        <v>400.51</v>
      </c>
    </row>
    <row r="61" spans="1:2" x14ac:dyDescent="0.25">
      <c r="A61" s="15" t="s">
        <v>8</v>
      </c>
      <c r="B61" s="16">
        <v>110</v>
      </c>
    </row>
    <row r="62" spans="1:2" x14ac:dyDescent="0.25">
      <c r="A62" s="15" t="s">
        <v>69</v>
      </c>
      <c r="B62" s="16">
        <v>600</v>
      </c>
    </row>
    <row r="63" spans="1:2" x14ac:dyDescent="0.25">
      <c r="A63" s="15" t="s">
        <v>103</v>
      </c>
      <c r="B63" s="16">
        <v>99973</v>
      </c>
    </row>
    <row r="64" spans="1:2" x14ac:dyDescent="0.25">
      <c r="A64" s="15" t="s">
        <v>99</v>
      </c>
      <c r="B64" s="16">
        <v>3000</v>
      </c>
    </row>
    <row r="65" spans="1:2" x14ac:dyDescent="0.25">
      <c r="A65" s="15" t="s">
        <v>25</v>
      </c>
      <c r="B65" s="16">
        <v>3500</v>
      </c>
    </row>
    <row r="66" spans="1:2" x14ac:dyDescent="0.25">
      <c r="A66" s="15" t="s">
        <v>15</v>
      </c>
      <c r="B66" s="16">
        <f>1440+6000</f>
        <v>7440</v>
      </c>
    </row>
    <row r="67" spans="1:2" x14ac:dyDescent="0.25">
      <c r="A67" s="15" t="s">
        <v>97</v>
      </c>
      <c r="B67" s="16">
        <v>2000</v>
      </c>
    </row>
    <row r="68" spans="1:2" x14ac:dyDescent="0.25">
      <c r="A68" s="15" t="s">
        <v>70</v>
      </c>
      <c r="B68" s="16">
        <v>1850</v>
      </c>
    </row>
    <row r="69" spans="1:2" x14ac:dyDescent="0.25">
      <c r="A69" s="15" t="s">
        <v>71</v>
      </c>
      <c r="B69" s="16">
        <v>130</v>
      </c>
    </row>
    <row r="70" spans="1:2" x14ac:dyDescent="0.25">
      <c r="A70" s="15" t="s">
        <v>98</v>
      </c>
      <c r="B70" s="16">
        <v>1790</v>
      </c>
    </row>
    <row r="71" spans="1:2" x14ac:dyDescent="0.25">
      <c r="A71" s="15" t="s">
        <v>72</v>
      </c>
      <c r="B71" s="16">
        <v>930</v>
      </c>
    </row>
    <row r="72" spans="1:2" x14ac:dyDescent="0.25">
      <c r="A72" s="15" t="s">
        <v>73</v>
      </c>
      <c r="B72" s="16">
        <v>2695</v>
      </c>
    </row>
    <row r="73" spans="1:2" x14ac:dyDescent="0.25">
      <c r="A73" s="15" t="s">
        <v>12</v>
      </c>
      <c r="B73" s="16">
        <v>389.4</v>
      </c>
    </row>
    <row r="74" spans="1:2" x14ac:dyDescent="0.25">
      <c r="A74" s="15" t="s">
        <v>4</v>
      </c>
      <c r="B74" s="16">
        <v>17989.23</v>
      </c>
    </row>
    <row r="75" spans="1:2" x14ac:dyDescent="0.25">
      <c r="A75" s="15" t="s">
        <v>74</v>
      </c>
      <c r="B75" s="16">
        <v>1000</v>
      </c>
    </row>
    <row r="76" spans="1:2" x14ac:dyDescent="0.25">
      <c r="A76" s="13" t="s">
        <v>94</v>
      </c>
      <c r="B76" s="14">
        <v>6000</v>
      </c>
    </row>
    <row r="77" spans="1:2" x14ac:dyDescent="0.25">
      <c r="A77" s="15" t="s">
        <v>75</v>
      </c>
      <c r="B77" s="16">
        <v>20</v>
      </c>
    </row>
    <row r="78" spans="1:2" x14ac:dyDescent="0.25">
      <c r="A78" s="15" t="s">
        <v>76</v>
      </c>
      <c r="B78" s="16">
        <v>325.5</v>
      </c>
    </row>
    <row r="79" spans="1:2" x14ac:dyDescent="0.25">
      <c r="A79" s="15" t="s">
        <v>77</v>
      </c>
      <c r="B79" s="16">
        <v>300</v>
      </c>
    </row>
    <row r="80" spans="1:2" x14ac:dyDescent="0.25">
      <c r="A80" s="15" t="s">
        <v>78</v>
      </c>
      <c r="B80" s="16">
        <v>2200</v>
      </c>
    </row>
    <row r="81" spans="1:2" x14ac:dyDescent="0.25">
      <c r="A81" s="15" t="s">
        <v>14</v>
      </c>
      <c r="B81" s="16">
        <v>4000</v>
      </c>
    </row>
    <row r="82" spans="1:2" x14ac:dyDescent="0.25">
      <c r="A82" s="15" t="s">
        <v>79</v>
      </c>
      <c r="B82" s="16">
        <v>613.15</v>
      </c>
    </row>
    <row r="83" spans="1:2" x14ac:dyDescent="0.25">
      <c r="A83" s="15" t="s">
        <v>80</v>
      </c>
      <c r="B83" s="16">
        <v>250</v>
      </c>
    </row>
    <row r="84" spans="1:2" x14ac:dyDescent="0.25">
      <c r="A84" s="15" t="s">
        <v>81</v>
      </c>
      <c r="B84" s="16">
        <v>1872</v>
      </c>
    </row>
    <row r="85" spans="1:2" x14ac:dyDescent="0.25">
      <c r="A85" s="15" t="s">
        <v>100</v>
      </c>
      <c r="B85" s="16">
        <v>2000</v>
      </c>
    </row>
    <row r="86" spans="1:2" x14ac:dyDescent="0.25">
      <c r="A86" s="15" t="s">
        <v>89</v>
      </c>
      <c r="B86" s="16">
        <v>1000</v>
      </c>
    </row>
    <row r="87" spans="1:2" x14ac:dyDescent="0.25">
      <c r="A87" s="15" t="s">
        <v>82</v>
      </c>
      <c r="B87" s="16">
        <v>977.65</v>
      </c>
    </row>
    <row r="88" spans="1:2" x14ac:dyDescent="0.25">
      <c r="A88" s="15" t="s">
        <v>83</v>
      </c>
      <c r="B88" s="16">
        <f>1000+6000</f>
        <v>7000</v>
      </c>
    </row>
    <row r="89" spans="1:2" x14ac:dyDescent="0.25">
      <c r="A89" s="15" t="s">
        <v>30</v>
      </c>
      <c r="B89" s="16">
        <v>10000</v>
      </c>
    </row>
    <row r="90" spans="1:2" ht="13" x14ac:dyDescent="0.25">
      <c r="A90" s="11" t="s">
        <v>26</v>
      </c>
      <c r="B90" s="17">
        <f>SUM(B4:B89)</f>
        <v>685252.18</v>
      </c>
    </row>
  </sheetData>
  <sortState xmlns:xlrd2="http://schemas.microsoft.com/office/spreadsheetml/2017/richdata2" ref="A4:B89">
    <sortCondition ref="A8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topLeftCell="A16" workbookViewId="0">
      <selection activeCell="D7" sqref="D7"/>
    </sheetView>
  </sheetViews>
  <sheetFormatPr defaultColWidth="9.1796875" defaultRowHeight="12.5" x14ac:dyDescent="0.25"/>
  <cols>
    <col min="1" max="2" width="38.1796875" style="18" customWidth="1"/>
    <col min="3" max="3" width="12.81640625" style="18" bestFit="1" customWidth="1"/>
    <col min="4" max="4" width="11.54296875" style="18" customWidth="1"/>
    <col min="5" max="16384" width="9.1796875" style="18"/>
  </cols>
  <sheetData>
    <row r="1" spans="1:3" ht="13" x14ac:dyDescent="0.25">
      <c r="A1" s="26" t="s">
        <v>108</v>
      </c>
      <c r="B1" s="26"/>
    </row>
    <row r="2" spans="1:3" ht="62.25" customHeight="1" x14ac:dyDescent="0.25">
      <c r="A2" s="36" t="s">
        <v>1</v>
      </c>
      <c r="B2" s="36"/>
      <c r="C2" s="36"/>
    </row>
    <row r="3" spans="1:3" ht="61.5" customHeight="1" x14ac:dyDescent="0.25">
      <c r="A3" s="36" t="s">
        <v>2</v>
      </c>
      <c r="B3" s="36"/>
      <c r="C3" s="36"/>
    </row>
    <row r="4" spans="1:3" x14ac:dyDescent="0.25">
      <c r="A4" s="34" t="s">
        <v>3</v>
      </c>
      <c r="B4" s="27"/>
    </row>
    <row r="5" spans="1:3" ht="13" thickBot="1" x14ac:dyDescent="0.3"/>
    <row r="6" spans="1:3" ht="13" x14ac:dyDescent="0.25">
      <c r="A6" s="28" t="s">
        <v>32</v>
      </c>
      <c r="B6" s="29" t="s">
        <v>33</v>
      </c>
    </row>
    <row r="7" spans="1:3" x14ac:dyDescent="0.25">
      <c r="A7" s="30" t="s">
        <v>106</v>
      </c>
      <c r="B7" s="31">
        <v>70000</v>
      </c>
    </row>
    <row r="8" spans="1:3" x14ac:dyDescent="0.25">
      <c r="A8" s="30" t="s">
        <v>106</v>
      </c>
      <c r="B8" s="31">
        <v>60000</v>
      </c>
    </row>
    <row r="9" spans="1:3" x14ac:dyDescent="0.25">
      <c r="A9" s="30" t="s">
        <v>106</v>
      </c>
      <c r="B9" s="31">
        <v>80000</v>
      </c>
    </row>
    <row r="10" spans="1:3" x14ac:dyDescent="0.25">
      <c r="A10" s="30" t="s">
        <v>106</v>
      </c>
      <c r="B10" s="31">
        <v>27804</v>
      </c>
    </row>
    <row r="11" spans="1:3" x14ac:dyDescent="0.25">
      <c r="A11" s="30" t="s">
        <v>106</v>
      </c>
      <c r="B11" s="31">
        <v>72941</v>
      </c>
    </row>
    <row r="12" spans="1:3" x14ac:dyDescent="0.25">
      <c r="A12" s="30" t="s">
        <v>106</v>
      </c>
      <c r="B12" s="31">
        <v>61897</v>
      </c>
    </row>
    <row r="13" spans="1:3" x14ac:dyDescent="0.25">
      <c r="A13" s="30" t="s">
        <v>106</v>
      </c>
      <c r="B13" s="31">
        <v>26282</v>
      </c>
    </row>
    <row r="14" spans="1:3" x14ac:dyDescent="0.25">
      <c r="A14" s="30" t="s">
        <v>106</v>
      </c>
      <c r="B14" s="31">
        <v>82779</v>
      </c>
    </row>
    <row r="15" spans="1:3" x14ac:dyDescent="0.25">
      <c r="A15" s="30" t="s">
        <v>106</v>
      </c>
      <c r="B15" s="31">
        <v>25500</v>
      </c>
    </row>
    <row r="16" spans="1:3" x14ac:dyDescent="0.25">
      <c r="A16" s="30" t="s">
        <v>106</v>
      </c>
      <c r="B16" s="31">
        <v>40000</v>
      </c>
    </row>
    <row r="17" spans="1:2" x14ac:dyDescent="0.25">
      <c r="A17" s="30" t="s">
        <v>106</v>
      </c>
      <c r="B17" s="31">
        <v>200000</v>
      </c>
    </row>
    <row r="18" spans="1:2" x14ac:dyDescent="0.25">
      <c r="A18" s="30" t="s">
        <v>106</v>
      </c>
      <c r="B18" s="31">
        <v>42683</v>
      </c>
    </row>
    <row r="19" spans="1:2" x14ac:dyDescent="0.25">
      <c r="A19" s="30" t="s">
        <v>106</v>
      </c>
      <c r="B19" s="31">
        <v>90000</v>
      </c>
    </row>
    <row r="20" spans="1:2" x14ac:dyDescent="0.25">
      <c r="A20" s="30" t="s">
        <v>106</v>
      </c>
      <c r="B20" s="31">
        <v>135658.94</v>
      </c>
    </row>
    <row r="21" spans="1:2" ht="13.5" thickBot="1" x14ac:dyDescent="0.3">
      <c r="A21" s="32" t="s">
        <v>26</v>
      </c>
      <c r="B21" s="33">
        <f>SUM(B7:B20)</f>
        <v>1015544.94</v>
      </c>
    </row>
  </sheetData>
  <mergeCells count="2">
    <mergeCell ref="A2:C2"/>
    <mergeCell ref="A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2021-22</vt:lpstr>
      <vt:lpstr>Peoples</vt:lpstr>
      <vt:lpstr>C&amp;P</vt:lpstr>
      <vt:lpstr>DEGF &amp; D2EGF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DCC_GL10 Posted Lines</dc:title>
  <dc:creator>Ashley Harris</dc:creator>
  <cp:lastModifiedBy>Elphia Miller</cp:lastModifiedBy>
  <cp:lastPrinted>2022-06-24T12:06:16Z</cp:lastPrinted>
  <dcterms:created xsi:type="dcterms:W3CDTF">2019-06-27T09:24:51Z</dcterms:created>
  <dcterms:modified xsi:type="dcterms:W3CDTF">2022-07-19T11:20:40Z</dcterms:modified>
</cp:coreProperties>
</file>